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6">
      <text>
        <t xml:space="preserve">C8*C9/C6:
(Nbheures de travail par jour*Nb Appels par heure)/Nb appels necessaires pour obtenir un seul RDV</t>
      </text>
    </comment>
    <comment authorId="0" ref="C17">
      <text>
        <t xml:space="preserve">C16/C7
Nb de RDV generes en un seul jours / Nd de RDVs pour une vente</t>
      </text>
    </comment>
    <comment authorId="0" ref="C18">
      <text>
        <t xml:space="preserve">C12*C17:
Nb de ventes generees en un seul jours * 20 jours de travail par mois.</t>
      </text>
    </comment>
    <comment authorId="0" ref="C24">
      <text>
        <t xml:space="preserve">=(C25-C26)*(1-$C$4)/C25
(revenus - depenses)*(1-taxes sur le revenu)/revenus
Si le groupe veut mettre des depenses marketing, il faut les ajouter aux cellules de la ligne "Depenses".</t>
      </text>
    </comment>
    <comment authorId="0" ref="D24">
      <text>
        <t xml:space="preserve">Sans depense marketing, les marges sont de 51%. 
On peut donc depenses la difference en marketing pour maximiser la croissance de ventes sur le marche en utilisant les 19% de marges et les investir totalement en marketing.</t>
      </text>
    </comment>
  </commentList>
</comments>
</file>

<file path=xl/sharedStrings.xml><?xml version="1.0" encoding="utf-8"?>
<sst xmlns="http://schemas.openxmlformats.org/spreadsheetml/2006/main" count="23" uniqueCount="23">
  <si>
    <t>SIMLUATION DES REVENUS ET DES COUTS POUR IMPLANTATION DE Tablo en France.</t>
  </si>
  <si>
    <t>Donnees du probleme</t>
  </si>
  <si>
    <t>Taux impots sur le revenu</t>
  </si>
  <si>
    <t>Cout d'une vendeur</t>
  </si>
  <si>
    <t>Nb Appel necessaires pour 1 RDV</t>
  </si>
  <si>
    <t>Nb de RDV pour une vente</t>
  </si>
  <si>
    <t>Nb heures travail par jour</t>
  </si>
  <si>
    <t>Nb appels par heure</t>
  </si>
  <si>
    <t>Prix moyen d'une vente TACT</t>
  </si>
  <si>
    <t>Marge necessaire</t>
  </si>
  <si>
    <t>Nb de jours travailles par mois</t>
  </si>
  <si>
    <t>Commission des vendeurs</t>
  </si>
  <si>
    <t>Donnees variables</t>
  </si>
  <si>
    <t>Nb de RDV generes en 1 jour (A CALCULER)</t>
  </si>
  <si>
    <t>Nb de ventes (potentielles) generees en 1 jour (A CALCULER)</t>
  </si>
  <si>
    <t>Nb de ventes generees (potentielles) par mois (A CALCULER)</t>
  </si>
  <si>
    <t>Prix du produit (Rep1 pour TACT)</t>
  </si>
  <si>
    <t>Nb vendeurs</t>
  </si>
  <si>
    <t>Marge apres impots</t>
  </si>
  <si>
    <t>Revenue</t>
  </si>
  <si>
    <t>Depenses</t>
  </si>
  <si>
    <t>Marketing</t>
  </si>
  <si>
    <t xml:space="preserve">Revenus au bout de 5 ans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</si>
</sst>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_-&quot;$&quot;* #,##0_-;\-&quot;$&quot;* #,##0_-;_-&quot;$&quot;* &quot;-&quot;??_-;_-@"/>
  </numFmts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horizontal="center" readingOrder="0" shrinkToFit="0" vertical="center" wrapText="1"/>
    </xf>
    <xf borderId="2" fillId="0" fontId="1" numFmtId="0" xfId="0" applyBorder="1" applyFont="1"/>
    <xf borderId="3" fillId="0" fontId="1" numFmtId="0" xfId="0" applyBorder="1" applyFont="1"/>
    <xf borderId="4" fillId="3" fontId="0" numFmtId="0" xfId="0" applyBorder="1" applyFill="1" applyFont="1"/>
    <xf borderId="0" fillId="0" fontId="0" numFmtId="0" xfId="0" applyAlignment="1" applyFont="1">
      <alignment horizontal="left"/>
    </xf>
    <xf borderId="0" fillId="0" fontId="0" numFmtId="9" xfId="0" applyFont="1" applyNumberFormat="1"/>
    <xf borderId="0" fillId="0" fontId="0" numFmtId="164" xfId="0" applyFont="1" applyNumberFormat="1"/>
    <xf borderId="4" fillId="3" fontId="0" numFmtId="0" xfId="0" applyAlignment="1" applyBorder="1" applyFont="1">
      <alignment horizontal="left"/>
    </xf>
    <xf borderId="4" fillId="2" fontId="0" numFmtId="0" xfId="0" applyAlignment="1" applyBorder="1" applyFont="1">
      <alignment horizontal="center" vertical="center"/>
    </xf>
    <xf borderId="4" fillId="2" fontId="0" numFmtId="165" xfId="0" applyBorder="1" applyFont="1" applyNumberFormat="1"/>
    <xf borderId="5" fillId="0" fontId="0" numFmtId="0" xfId="0" applyAlignment="1" applyBorder="1" applyFont="1">
      <alignment horizontal="left" vertical="top"/>
    </xf>
    <xf borderId="5" fillId="0" fontId="2" numFmtId="0" xfId="0" applyAlignment="1" applyBorder="1" applyFont="1">
      <alignment horizontal="center" vertical="center"/>
    </xf>
    <xf borderId="5" fillId="0" fontId="0" numFmtId="9" xfId="0" applyAlignment="1" applyBorder="1" applyFont="1" applyNumberFormat="1">
      <alignment horizontal="center" vertical="center"/>
    </xf>
    <xf borderId="5" fillId="0" fontId="0" numFmtId="165" xfId="0" applyAlignment="1" applyBorder="1" applyFont="1" applyNumberFormat="1">
      <alignment horizontal="center" vertical="center"/>
    </xf>
    <xf borderId="5" fillId="0" fontId="0" numFmtId="165" xfId="0" applyBorder="1" applyFont="1" applyNumberFormat="1"/>
    <xf borderId="5" fillId="2" fontId="0" numFmtId="165" xfId="0" applyBorder="1" applyFont="1" applyNumberFormat="1"/>
    <xf borderId="0" fillId="0" fontId="0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5.14"/>
    <col customWidth="1" min="3" max="3" width="12.0"/>
    <col customWidth="1" min="4" max="4" width="9.43"/>
    <col customWidth="1" min="5" max="5" width="10.86"/>
    <col customWidth="1" min="6" max="8" width="11.0"/>
    <col customWidth="1" min="9" max="11" width="12.0"/>
    <col customWidth="1" min="12" max="26" width="8.71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14.25" customHeight="1"/>
    <row r="3" ht="14.25" customHeight="1">
      <c r="B3" s="4" t="s">
        <v>1</v>
      </c>
    </row>
    <row r="4" ht="14.25" customHeight="1">
      <c r="B4" s="5" t="s">
        <v>2</v>
      </c>
      <c r="C4" s="6">
        <v>0.13</v>
      </c>
    </row>
    <row r="5" ht="14.25" customHeight="1">
      <c r="B5" s="5" t="s">
        <v>3</v>
      </c>
      <c r="C5" s="7">
        <v>30000.0</v>
      </c>
    </row>
    <row r="6" ht="14.25" customHeight="1">
      <c r="B6" s="5" t="s">
        <v>4</v>
      </c>
      <c r="C6">
        <v>20.0</v>
      </c>
    </row>
    <row r="7" ht="14.25" customHeight="1">
      <c r="B7" s="5" t="s">
        <v>5</v>
      </c>
      <c r="C7">
        <v>5.0</v>
      </c>
    </row>
    <row r="8" ht="14.25" customHeight="1">
      <c r="B8" s="5" t="s">
        <v>6</v>
      </c>
      <c r="C8">
        <v>8.0</v>
      </c>
    </row>
    <row r="9" ht="14.25" customHeight="1">
      <c r="B9" s="5" t="s">
        <v>7</v>
      </c>
      <c r="C9">
        <v>30.0</v>
      </c>
    </row>
    <row r="10" ht="14.25" customHeight="1">
      <c r="B10" s="5" t="s">
        <v>8</v>
      </c>
      <c r="C10" s="7">
        <v>800.0</v>
      </c>
    </row>
    <row r="11" ht="14.25" customHeight="1">
      <c r="B11" s="5" t="s">
        <v>9</v>
      </c>
      <c r="C11" s="6">
        <v>0.15</v>
      </c>
    </row>
    <row r="12" ht="14.25" customHeight="1">
      <c r="B12" s="5" t="s">
        <v>10</v>
      </c>
      <c r="C12">
        <v>20.0</v>
      </c>
    </row>
    <row r="13" ht="14.25" customHeight="1">
      <c r="B13" s="5" t="s">
        <v>11</v>
      </c>
      <c r="C13" s="6">
        <v>0.05</v>
      </c>
    </row>
    <row r="14" ht="14.25" customHeight="1">
      <c r="B14" s="5"/>
      <c r="C14" s="6"/>
    </row>
    <row r="15" ht="14.25" customHeight="1">
      <c r="B15" s="8" t="s">
        <v>12</v>
      </c>
    </row>
    <row r="16" ht="14.25" customHeight="1">
      <c r="B16" s="5" t="s">
        <v>13</v>
      </c>
      <c r="C16" s="9">
        <f>C8*C9/C6</f>
        <v>12</v>
      </c>
    </row>
    <row r="17" ht="14.25" customHeight="1">
      <c r="B17" s="5" t="s">
        <v>14</v>
      </c>
      <c r="C17" s="9">
        <f>C16/C7</f>
        <v>2.4</v>
      </c>
    </row>
    <row r="18" ht="14.25" customHeight="1">
      <c r="B18" s="5" t="s">
        <v>15</v>
      </c>
      <c r="C18" s="9">
        <f>C12*C17</f>
        <v>48</v>
      </c>
    </row>
    <row r="19" ht="14.25" customHeight="1">
      <c r="B19" s="5" t="s">
        <v>16</v>
      </c>
      <c r="C19" s="10">
        <v>1500.0</v>
      </c>
    </row>
    <row r="20" ht="14.25" customHeight="1">
      <c r="B20" s="5"/>
      <c r="C20" s="7"/>
    </row>
    <row r="21" ht="14.25" customHeight="1">
      <c r="B21" s="5"/>
      <c r="C21" s="7"/>
    </row>
    <row r="22" ht="14.25" customHeight="1">
      <c r="B22" s="5"/>
      <c r="C22" s="7"/>
    </row>
    <row r="23" ht="14.25" customHeight="1">
      <c r="B23" s="11" t="s">
        <v>17</v>
      </c>
      <c r="C23" s="12">
        <v>1.0</v>
      </c>
      <c r="D23" s="12">
        <v>2.0</v>
      </c>
      <c r="E23" s="12">
        <v>3.0</v>
      </c>
      <c r="F23" s="12">
        <v>4.0</v>
      </c>
      <c r="G23" s="12">
        <v>5.0</v>
      </c>
      <c r="H23" s="12">
        <v>6.0</v>
      </c>
    </row>
    <row r="24" ht="14.25" customHeight="1">
      <c r="B24" s="11" t="s">
        <v>18</v>
      </c>
      <c r="C24" s="13">
        <f t="shared" ref="C24:H24" si="1">(C25-C26-C27)*(1-$C$4)/C25</f>
        <v>0.3069166667</v>
      </c>
      <c r="D24" s="13">
        <f t="shared" si="1"/>
        <v>0.300875</v>
      </c>
      <c r="E24" s="13">
        <f t="shared" si="1"/>
        <v>0.3028888889</v>
      </c>
      <c r="F24" s="13">
        <f t="shared" si="1"/>
        <v>0.2978541667</v>
      </c>
      <c r="G24" s="13">
        <f t="shared" si="1"/>
        <v>0.2996666667</v>
      </c>
      <c r="H24" s="13">
        <f t="shared" si="1"/>
        <v>0.3028888889</v>
      </c>
    </row>
    <row r="25" ht="14.25" customHeight="1">
      <c r="B25" s="11" t="s">
        <v>19</v>
      </c>
      <c r="C25" s="14">
        <f t="shared" ref="C25:H25" si="2">$C$18*$C$19*C23</f>
        <v>72000</v>
      </c>
      <c r="D25" s="14">
        <f t="shared" si="2"/>
        <v>144000</v>
      </c>
      <c r="E25" s="14">
        <f t="shared" si="2"/>
        <v>216000</v>
      </c>
      <c r="F25" s="14">
        <f t="shared" si="2"/>
        <v>288000</v>
      </c>
      <c r="G25" s="14">
        <f t="shared" si="2"/>
        <v>360000</v>
      </c>
      <c r="H25" s="14">
        <f t="shared" si="2"/>
        <v>432000</v>
      </c>
    </row>
    <row r="26" ht="14.25" customHeight="1">
      <c r="B26" s="11" t="s">
        <v>20</v>
      </c>
      <c r="C26" s="14">
        <f t="shared" ref="C26:H26" si="3">C23*$C$5+$C$13*C25</f>
        <v>33600</v>
      </c>
      <c r="D26" s="14">
        <f t="shared" si="3"/>
        <v>67200</v>
      </c>
      <c r="E26" s="14">
        <f t="shared" si="3"/>
        <v>100800</v>
      </c>
      <c r="F26" s="14">
        <f t="shared" si="3"/>
        <v>134400</v>
      </c>
      <c r="G26" s="14">
        <f t="shared" si="3"/>
        <v>168000</v>
      </c>
      <c r="H26" s="14">
        <f t="shared" si="3"/>
        <v>201600</v>
      </c>
    </row>
    <row r="27" ht="14.25" customHeight="1">
      <c r="B27" s="11" t="s">
        <v>21</v>
      </c>
      <c r="C27" s="14">
        <v>13000.0</v>
      </c>
      <c r="D27" s="14">
        <v>27000.0</v>
      </c>
      <c r="E27" s="14">
        <v>40000.0</v>
      </c>
      <c r="F27" s="14">
        <v>55000.0</v>
      </c>
      <c r="G27" s="14">
        <v>68000.0</v>
      </c>
      <c r="H27" s="14">
        <v>80000.0</v>
      </c>
    </row>
    <row r="28" ht="14.25" customHeight="1"/>
    <row r="29" ht="14.25" customHeight="1">
      <c r="B29" s="11" t="s">
        <v>22</v>
      </c>
      <c r="C29" s="15">
        <f t="shared" ref="C29:G29" si="4">C25*5</f>
        <v>360000</v>
      </c>
      <c r="D29" s="15">
        <f t="shared" si="4"/>
        <v>720000</v>
      </c>
      <c r="E29" s="16">
        <f t="shared" si="4"/>
        <v>1080000</v>
      </c>
      <c r="F29" s="15">
        <f t="shared" si="4"/>
        <v>1440000</v>
      </c>
      <c r="G29" s="15">
        <f t="shared" si="4"/>
        <v>1800000</v>
      </c>
    </row>
    <row r="30" ht="14.25" customHeight="1">
      <c r="B30" s="17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K1"/>
  </mergeCell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